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risconti" sheetId="1" r:id="rId1"/>
    <sheet name="TITOLI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<sst xmlns="http://schemas.openxmlformats.org/spreadsheetml/2006/main" count="19" uniqueCount="19">
  <si>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Risconti</t>
  </si>
  <si>
    <t>polizza consiglieri</t>
  </si>
  <si>
    <t>giorni</t>
  </si>
  <si>
    <t>risconto</t>
  </si>
  <si>
    <t>polizza tutela</t>
  </si>
  <si>
    <t>quantità</t>
  </si>
  <si>
    <t>FONDO ETICA OBBLIGAZIONARO</t>
  </si>
  <si>
    <t>prezzo</t>
  </si>
  <si>
    <t>costo btp</t>
  </si>
  <si>
    <t>somme vincolate</t>
  </si>
  <si>
    <t>fondo etica</t>
  </si>
  <si>
    <t>costo</t>
  </si>
  <si>
    <t>polizza commissione disciplina</t>
  </si>
  <si>
    <t>PERDITA</t>
  </si>
  <si>
    <t xml:space="preserve">vendute </t>
  </si>
  <si>
    <t>prezzo vendita</t>
  </si>
  <si>
    <t>totale incasso</t>
  </si>
  <si>
    <t>quotazione al 31.12.2021</t>
  </si>
  <si>
    <t>contabile 31.12.2020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</si>
</sst>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[$-410]dddd\ d\ mmmm\ yyyy"/>
    <numFmt numFmtId="179" formatCode="#,##0.0"/>
    <numFmt numFmtId="180" formatCode="#,##0.000"/>
    <numFmt numFmtId="181" formatCode="0.000"/>
    <numFmt numFmtId="182" formatCode="#,##0.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45" applyFont="1" applyAlignment="1">
      <alignment/>
    </xf>
    <xf numFmtId="0" fontId="2" fillId="0" borderId="0" xfId="0" applyFont="1" applyAlignment="1">
      <alignment/>
    </xf>
    <xf numFmtId="4" fontId="2" fillId="0" borderId="0" xfId="45" applyNumberFormat="1" applyFont="1" applyAlignment="1">
      <alignment/>
    </xf>
    <xf numFmtId="43" fontId="2" fillId="0" borderId="0" xfId="45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83" fontId="0" fillId="0" borderId="0" xfId="0" applyNumberFormat="1" applyAlignment="1">
      <alignment/>
    </xf>
    <xf numFmtId="43" fontId="2" fillId="32" borderId="0" xfId="45" applyFont="1" applyFill="1" applyAlignment="1">
      <alignment/>
    </xf>
    <xf numFmtId="43" fontId="0" fillId="33" borderId="0" xfId="45" applyFont="1" applyFill="1" applyAlignment="1">
      <alignment/>
    </xf>
    <xf numFmtId="0" fontId="2" fillId="0" borderId="10" xfId="0" applyFont="1" applyBorder="1" applyAlignment="1">
      <alignment/>
    </xf>
    <xf numFmtId="14" fontId="0" fillId="0" borderId="10" xfId="45" applyNumberFormat="1" applyFont="1" applyBorder="1" applyAlignment="1">
      <alignment/>
    </xf>
    <xf numFmtId="0" fontId="0" fillId="0" borderId="10" xfId="0" applyBorder="1" applyAlignment="1">
      <alignment/>
    </xf>
    <xf numFmtId="180" fontId="0" fillId="0" borderId="10" xfId="45" applyNumberFormat="1" applyFont="1" applyBorder="1" applyAlignment="1">
      <alignment/>
    </xf>
    <xf numFmtId="4" fontId="0" fillId="0" borderId="10" xfId="45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0" xfId="45" applyNumberFormat="1" applyFont="1" applyBorder="1" applyAlignment="1">
      <alignment/>
    </xf>
    <xf numFmtId="43" fontId="2" fillId="0" borderId="10" xfId="45" applyFont="1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43" fontId="0" fillId="34" borderId="0" xfId="45" applyFont="1" applyFill="1" applyAlignment="1">
      <alignment/>
    </xf>
    <xf numFmtId="2" fontId="0" fillId="34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421875" style="0" customWidth="1"/>
    <col min="4" max="4" width="12.140625" style="3" customWidth="1"/>
    <col min="5" max="5" width="10.8515625" style="0" customWidth="1"/>
    <col min="6" max="6" width="9.28125" style="0" customWidth="1"/>
    <col min="7" max="7" width="14.140625" style="3" customWidth="1"/>
  </cols>
  <sheetData>
    <row r="1" spans="1:7" ht="12.75">
      <c r="A1" s="4" t="s">
        <v>0</v>
      </c>
      <c r="B1" s="7">
        <v>44561</v>
      </c>
      <c r="E1" t="s">
        <v>2</v>
      </c>
      <c r="F1">
        <v>2022</v>
      </c>
      <c r="G1" s="3" t="s">
        <v>3</v>
      </c>
    </row>
    <row r="2" spans="1:7" ht="12.75">
      <c r="A2" t="s">
        <v>1</v>
      </c>
      <c r="B2" s="1">
        <v>44249</v>
      </c>
      <c r="C2" s="1">
        <v>44614</v>
      </c>
      <c r="D2" s="3">
        <v>2423.01</v>
      </c>
      <c r="E2" s="2">
        <f>+C2-B2</f>
        <v>365</v>
      </c>
      <c r="F2" s="2">
        <f>+C2-B1</f>
        <v>53</v>
      </c>
      <c r="G2" s="3">
        <f>+D2/E2*F2</f>
        <v>351.83432876712334</v>
      </c>
    </row>
    <row r="3" spans="1:7" ht="12.75">
      <c r="A3" t="s">
        <v>12</v>
      </c>
      <c r="B3" s="1">
        <v>44249</v>
      </c>
      <c r="C3" s="1">
        <v>44614</v>
      </c>
      <c r="D3" s="3">
        <v>2423</v>
      </c>
      <c r="E3" s="2">
        <f>+C3-B3</f>
        <v>365</v>
      </c>
      <c r="F3" s="2">
        <f>+C3-B1</f>
        <v>53</v>
      </c>
      <c r="G3" s="3">
        <f>+D3/E3*F3</f>
        <v>351.83287671232875</v>
      </c>
    </row>
    <row r="4" spans="1:7" s="22" customFormat="1" ht="12.75">
      <c r="A4" s="22" t="s">
        <v>4</v>
      </c>
      <c r="B4" s="23">
        <v>44336</v>
      </c>
      <c r="C4" s="23">
        <v>44701</v>
      </c>
      <c r="D4" s="24">
        <v>16000</v>
      </c>
      <c r="E4" s="25">
        <f>+C4-B4</f>
        <v>365</v>
      </c>
      <c r="F4" s="25">
        <f>+C4-B1</f>
        <v>140</v>
      </c>
      <c r="G4" s="24">
        <f>+D4/E4*F4</f>
        <v>6136.986301369862</v>
      </c>
    </row>
    <row r="5" spans="2:7" ht="12.75">
      <c r="B5" s="1"/>
      <c r="C5" s="1"/>
      <c r="E5" s="2"/>
      <c r="F5" s="2"/>
      <c r="G5" s="6">
        <f>SUM(G2:G4)</f>
        <v>6840.653506849314</v>
      </c>
    </row>
    <row r="6" spans="2:6" ht="12.75">
      <c r="B6" s="1"/>
      <c r="C6" s="1"/>
      <c r="E6" s="2"/>
      <c r="F6" s="2"/>
    </row>
    <row r="7" spans="2:7" s="4" customFormat="1" ht="12.75">
      <c r="B7" s="7"/>
      <c r="C7" s="7"/>
      <c r="D7" s="6"/>
      <c r="E7" s="8"/>
      <c r="F7" s="8"/>
      <c r="G7" s="6">
        <v>0</v>
      </c>
    </row>
    <row r="8" spans="1:2" ht="12.75">
      <c r="A8" s="4"/>
      <c r="B8" s="5"/>
    </row>
  </sheetData>
  <sheetProtection/>
  <printOptions/>
  <pageMargins left="0.75" right="0.75" top="1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A8">
      <selection activeCell="L16" sqref="L16"/>
    </sheetView>
  </sheetViews>
  <sheetFormatPr defaultColWidth="9.140625" defaultRowHeight="12.75"/>
  <cols>
    <col min="1" max="1" width="31.00390625" style="0" bestFit="1" customWidth="1"/>
    <col min="2" max="2" width="13.8515625" style="0" bestFit="1" customWidth="1"/>
    <col min="3" max="3" width="9.57421875" style="0" bestFit="1" customWidth="1"/>
    <col min="4" max="4" width="14.421875" style="0" bestFit="1" customWidth="1"/>
    <col min="5" max="5" width="10.28125" style="0" bestFit="1" customWidth="1"/>
    <col min="6" max="6" width="11.28125" style="0" bestFit="1" customWidth="1"/>
  </cols>
  <sheetData>
    <row r="1" ht="12.75" hidden="1"/>
    <row r="2" ht="12.75" hidden="1"/>
    <row r="3" ht="12.75" hidden="1">
      <c r="B3" s="3"/>
    </row>
    <row r="4" spans="1:7" ht="12.75" hidden="1">
      <c r="A4" s="4"/>
      <c r="D4" s="3"/>
      <c r="G4" s="3"/>
    </row>
    <row r="5" spans="1:7" ht="12.75" hidden="1">
      <c r="A5" s="4"/>
      <c r="B5" s="12"/>
      <c r="D5" s="3"/>
      <c r="G5" s="3"/>
    </row>
    <row r="6" spans="2:7" ht="12.75" hidden="1">
      <c r="B6" s="3"/>
      <c r="D6" s="3"/>
      <c r="G6" s="3"/>
    </row>
    <row r="7" spans="2:7" ht="12.75" hidden="1">
      <c r="B7" s="13"/>
      <c r="D7" s="3"/>
      <c r="G7" s="3"/>
    </row>
    <row r="8" ht="12.75">
      <c r="B8" s="3"/>
    </row>
    <row r="9" spans="1:2" ht="12.75">
      <c r="A9" s="14" t="s">
        <v>6</v>
      </c>
      <c r="B9" s="15"/>
    </row>
    <row r="10" spans="1:4" ht="12.75">
      <c r="A10" s="16" t="s">
        <v>5</v>
      </c>
      <c r="B10" s="17">
        <v>69056.161</v>
      </c>
      <c r="D10" s="26"/>
    </row>
    <row r="11" spans="1:2" ht="12.75">
      <c r="A11" s="16" t="s">
        <v>11</v>
      </c>
      <c r="B11" s="18">
        <v>428723.5</v>
      </c>
    </row>
    <row r="12" spans="1:2" ht="12.75">
      <c r="A12" s="19" t="s">
        <v>7</v>
      </c>
      <c r="B12" s="20">
        <v>6.086</v>
      </c>
    </row>
    <row r="13" spans="1:4" ht="12.75">
      <c r="A13" s="14" t="s">
        <v>17</v>
      </c>
      <c r="B13" s="21">
        <f>+B10*B12</f>
        <v>420275.79584599996</v>
      </c>
      <c r="D13" s="9"/>
    </row>
    <row r="15" ht="12.75">
      <c r="A15" s="4"/>
    </row>
    <row r="16" ht="12.75">
      <c r="B16" s="3"/>
    </row>
    <row r="17" ht="12.75">
      <c r="B17" s="11"/>
    </row>
    <row r="20" ht="12.75">
      <c r="A20" s="4" t="s">
        <v>18</v>
      </c>
    </row>
    <row r="21" spans="1:2" ht="12.75">
      <c r="A21" t="s">
        <v>8</v>
      </c>
      <c r="B21" s="9">
        <f>+B5</f>
        <v>0</v>
      </c>
    </row>
    <row r="22" spans="1:2" ht="12.75">
      <c r="A22" t="s">
        <v>10</v>
      </c>
      <c r="B22" s="9">
        <v>424557.28</v>
      </c>
    </row>
    <row r="23" spans="1:2" ht="12.75">
      <c r="A23" t="s">
        <v>9</v>
      </c>
      <c r="B23" s="9">
        <f>+B16</f>
        <v>0</v>
      </c>
    </row>
    <row r="24" spans="2:6" ht="12.75">
      <c r="B24" s="9">
        <f>SUM(B21:B23)</f>
        <v>424557.28</v>
      </c>
      <c r="E24" s="9"/>
      <c r="F24" s="10"/>
    </row>
    <row r="25" ht="12.75">
      <c r="D25" s="9"/>
    </row>
    <row r="26" spans="1:2" ht="12.75">
      <c r="A26" t="s">
        <v>13</v>
      </c>
      <c r="B26" s="9">
        <f>+B13-B24</f>
        <v>-4281.484154000063</v>
      </c>
    </row>
    <row r="30" spans="1:2" ht="12.75">
      <c r="A30" s="27" t="s">
        <v>14</v>
      </c>
      <c r="B30" s="3">
        <v>0</v>
      </c>
    </row>
    <row r="31" spans="1:2" ht="12.75">
      <c r="A31" s="27" t="s">
        <v>15</v>
      </c>
      <c r="B31" s="3" t="e">
        <f>25000/B30</f>
        <v>#DIV/0!</v>
      </c>
    </row>
    <row r="32" spans="1:2" ht="12.75">
      <c r="A32" s="27" t="s">
        <v>16</v>
      </c>
      <c r="B32" s="3" t="e">
        <f>+B30*B31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Segreteria dell'Ordine degli Ingegneri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dell'Ordine degli Ingegneri di Modena</dc:creator>
  <cp:keywords/>
  <dc:description/>
  <cp:lastModifiedBy>Amministrazione</cp:lastModifiedBy>
  <cp:lastPrinted>2021-04-15T14:52:57Z</cp:lastPrinted>
  <dcterms:created xsi:type="dcterms:W3CDTF">2009-03-25T12:15:05Z</dcterms:created>
  <dcterms:modified xsi:type="dcterms:W3CDTF">2022-03-31T15:09:28Z</dcterms:modified>
  <cp:category/>
  <cp:version/>
  <cp:contentType/>
  <cp:contentStatus/>
</cp:coreProperties>
</file>